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0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unagood-my.sharepoint.com/personal/duncan_runagood_com/Documents/Runagood from 2010/Runagood Operations/Business Methods/Business Methods Content Folders 2020/Templates &amp; Examples WIP/"/>
    </mc:Choice>
  </mc:AlternateContent>
  <xr:revisionPtr revIDLastSave="0" documentId="8_{1938EE1E-2B2B-40F9-8779-27FF27524F43}" xr6:coauthVersionLast="47" xr6:coauthVersionMax="47" xr10:uidLastSave="{00000000-0000-0000-0000-000000000000}"/>
  <bookViews>
    <workbookView xWindow="-98" yWindow="-98" windowWidth="22695" windowHeight="14476" xr2:uid="{692C95F2-06D2-411F-8F69-79EF835EAA4E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" i="1" l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6" i="1"/>
  <c r="I36" i="1"/>
  <c r="G27" i="1"/>
  <c r="G28" i="1"/>
  <c r="G29" i="1"/>
  <c r="G30" i="1"/>
  <c r="G31" i="1"/>
  <c r="G32" i="1"/>
  <c r="G33" i="1"/>
  <c r="G34" i="1"/>
  <c r="G36" i="1"/>
  <c r="G26" i="1"/>
  <c r="E27" i="1"/>
  <c r="E28" i="1"/>
  <c r="E29" i="1"/>
  <c r="E30" i="1"/>
  <c r="E31" i="1"/>
  <c r="E32" i="1"/>
  <c r="E33" i="1"/>
  <c r="E34" i="1"/>
  <c r="E36" i="1"/>
  <c r="E26" i="1"/>
  <c r="D34" i="1"/>
  <c r="D36" i="1" s="1"/>
  <c r="C36" i="1"/>
  <c r="C34" i="1"/>
  <c r="H5" i="1"/>
  <c r="H9" i="1"/>
  <c r="I9" i="1" s="1"/>
  <c r="H10" i="1"/>
  <c r="H14" i="1"/>
  <c r="H15" i="1"/>
  <c r="H21" i="1"/>
  <c r="H4" i="1"/>
  <c r="I4" i="1" s="1"/>
  <c r="G5" i="1"/>
  <c r="G9" i="1"/>
  <c r="G10" i="1"/>
  <c r="G14" i="1"/>
  <c r="I14" i="1" s="1"/>
  <c r="G15" i="1"/>
  <c r="G4" i="1"/>
  <c r="D21" i="1"/>
  <c r="C21" i="1"/>
  <c r="G21" i="1" s="1"/>
  <c r="D20" i="1"/>
  <c r="H20" i="1" s="1"/>
  <c r="C20" i="1"/>
  <c r="G20" i="1" s="1"/>
  <c r="E16" i="1"/>
  <c r="D16" i="1"/>
  <c r="D17" i="1" s="1"/>
  <c r="C16" i="1"/>
  <c r="G16" i="1" s="1"/>
  <c r="G17" i="1" s="1"/>
  <c r="D11" i="1"/>
  <c r="D12" i="1" s="1"/>
  <c r="C11" i="1"/>
  <c r="C12" i="1" s="1"/>
  <c r="D6" i="1"/>
  <c r="H6" i="1" s="1"/>
  <c r="C6" i="1"/>
  <c r="C7" i="1" s="1"/>
  <c r="E14" i="1"/>
  <c r="E9" i="1"/>
  <c r="E4" i="1"/>
  <c r="H7" i="1" l="1"/>
  <c r="E17" i="1"/>
  <c r="I20" i="1"/>
  <c r="G11" i="1"/>
  <c r="G12" i="1" s="1"/>
  <c r="E20" i="1"/>
  <c r="H16" i="1"/>
  <c r="E12" i="1"/>
  <c r="C17" i="1"/>
  <c r="C22" i="1"/>
  <c r="G6" i="1"/>
  <c r="G7" i="1" s="1"/>
  <c r="D22" i="1"/>
  <c r="H11" i="1"/>
  <c r="E6" i="1"/>
  <c r="D7" i="1"/>
  <c r="E7" i="1" s="1"/>
  <c r="E11" i="1"/>
  <c r="I11" i="1" l="1"/>
  <c r="H12" i="1"/>
  <c r="I12" i="1" s="1"/>
  <c r="D23" i="1"/>
  <c r="E23" i="1" s="1"/>
  <c r="H22" i="1"/>
  <c r="E22" i="1"/>
  <c r="I7" i="1"/>
  <c r="I16" i="1"/>
  <c r="H17" i="1"/>
  <c r="I17" i="1" s="1"/>
  <c r="C23" i="1"/>
  <c r="G22" i="1"/>
  <c r="G23" i="1" s="1"/>
  <c r="I6" i="1"/>
  <c r="I22" i="1" l="1"/>
  <c r="H23" i="1"/>
  <c r="I23" i="1" s="1"/>
</calcChain>
</file>

<file path=xl/sharedStrings.xml><?xml version="1.0" encoding="utf-8"?>
<sst xmlns="http://schemas.openxmlformats.org/spreadsheetml/2006/main" count="92" uniqueCount="67">
  <si>
    <t xml:space="preserve">March </t>
  </si>
  <si>
    <t xml:space="preserve">Year to date </t>
  </si>
  <si>
    <t xml:space="preserve">Quarterly Review </t>
  </si>
  <si>
    <t>Responsible</t>
  </si>
  <si>
    <t xml:space="preserve">Budget </t>
  </si>
  <si>
    <t xml:space="preserve">Actual </t>
  </si>
  <si>
    <t xml:space="preserve">Variance </t>
  </si>
  <si>
    <t xml:space="preserve">Reason </t>
  </si>
  <si>
    <t xml:space="preserve">Solutions &amp; Actions </t>
  </si>
  <si>
    <t xml:space="preserve">Income </t>
  </si>
  <si>
    <t xml:space="preserve">Widget A sales </t>
  </si>
  <si>
    <t xml:space="preserve">Andrew </t>
  </si>
  <si>
    <t xml:space="preserve">Transport </t>
  </si>
  <si>
    <t xml:space="preserve">Reduce prices </t>
  </si>
  <si>
    <t xml:space="preserve">Widget A variable cost  </t>
  </si>
  <si>
    <t xml:space="preserve">Reduce marketing </t>
  </si>
  <si>
    <t xml:space="preserve">Widget A gross profit </t>
  </si>
  <si>
    <t>Emergency deliveries</t>
  </si>
  <si>
    <t>Margin</t>
  </si>
  <si>
    <t xml:space="preserve">Introduce collections </t>
  </si>
  <si>
    <t xml:space="preserve">Widget B sales </t>
  </si>
  <si>
    <t xml:space="preserve">Gill </t>
  </si>
  <si>
    <t xml:space="preserve">Forward orders </t>
  </si>
  <si>
    <t xml:space="preserve">Increase prices </t>
  </si>
  <si>
    <t xml:space="preserve">Widget B variable cost  </t>
  </si>
  <si>
    <t xml:space="preserve">Increase marketing </t>
  </si>
  <si>
    <t xml:space="preserve">Widget B gross profit </t>
  </si>
  <si>
    <t xml:space="preserve">Margin </t>
  </si>
  <si>
    <t xml:space="preserve">More collections </t>
  </si>
  <si>
    <t xml:space="preserve">Promote collections </t>
  </si>
  <si>
    <t xml:space="preserve">Widget C sales </t>
  </si>
  <si>
    <t xml:space="preserve">Chris </t>
  </si>
  <si>
    <t xml:space="preserve">Stock out </t>
  </si>
  <si>
    <t xml:space="preserve">Increase stock </t>
  </si>
  <si>
    <t xml:space="preserve">Widget C variable cost  </t>
  </si>
  <si>
    <t xml:space="preserve">Widget C gross profit </t>
  </si>
  <si>
    <t xml:space="preserve">Offers to back orders </t>
  </si>
  <si>
    <t xml:space="preserve">Total </t>
  </si>
  <si>
    <t>Sales</t>
  </si>
  <si>
    <t xml:space="preserve">Team </t>
  </si>
  <si>
    <t xml:space="preserve">Adjust year budget </t>
  </si>
  <si>
    <t xml:space="preserve">Variable cost </t>
  </si>
  <si>
    <t xml:space="preserve">Reduce 1 employee </t>
  </si>
  <si>
    <t xml:space="preserve">Gross profit </t>
  </si>
  <si>
    <t xml:space="preserve">Sales automation </t>
  </si>
  <si>
    <t xml:space="preserve">Fixed costs </t>
  </si>
  <si>
    <t xml:space="preserve">Non productive salaries </t>
  </si>
  <si>
    <t xml:space="preserve">Robin </t>
  </si>
  <si>
    <t xml:space="preserve">Investigate automation </t>
  </si>
  <si>
    <t xml:space="preserve">Occupancy </t>
  </si>
  <si>
    <t xml:space="preserve">Rates rebate </t>
  </si>
  <si>
    <t xml:space="preserve">Check WFH options </t>
  </si>
  <si>
    <t xml:space="preserve">Finance </t>
  </si>
  <si>
    <t xml:space="preserve">Renegotiate loan </t>
  </si>
  <si>
    <t xml:space="preserve">IT &amp; subs </t>
  </si>
  <si>
    <t xml:space="preserve">Invest more </t>
  </si>
  <si>
    <t>Travel &amp; ent</t>
  </si>
  <si>
    <t xml:space="preserve">Eliminate </t>
  </si>
  <si>
    <t xml:space="preserve">Insurances </t>
  </si>
  <si>
    <t xml:space="preserve">Shop around </t>
  </si>
  <si>
    <t xml:space="preserve">Professional fees </t>
  </si>
  <si>
    <t xml:space="preserve">More DIY </t>
  </si>
  <si>
    <t xml:space="preserve">Sundry </t>
  </si>
  <si>
    <t>Desk lamps</t>
  </si>
  <si>
    <t xml:space="preserve">Buffer needed </t>
  </si>
  <si>
    <t xml:space="preserve">Net profit </t>
  </si>
  <si>
    <t xml:space="preserve">Not good enough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</si>
</sst>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-0\ "/>
  </numFmts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2" fillId="0" borderId="1" xfId="0" applyNumberFormat="1" applyFont="1" applyBorder="1"/>
    <xf numFmtId="164" fontId="2" fillId="2" borderId="1" xfId="0" applyNumberFormat="1" applyFont="1" applyFill="1" applyBorder="1"/>
    <xf numFmtId="164" fontId="2" fillId="3" borderId="1" xfId="0" applyNumberFormat="1" applyFont="1" applyFill="1" applyBorder="1"/>
    <xf numFmtId="164" fontId="0" fillId="0" borderId="1" xfId="0" applyNumberFormat="1" applyBorder="1"/>
    <xf numFmtId="9" fontId="0" fillId="0" borderId="1" xfId="0" applyNumberFormat="1" applyBorder="1"/>
    <xf numFmtId="164" fontId="0" fillId="4" borderId="1" xfId="0" applyNumberFormat="1" applyFill="1" applyBorder="1"/>
    <xf numFmtId="164" fontId="2" fillId="4" borderId="1" xfId="0" applyNumberFormat="1" applyFont="1" applyFill="1" applyBorder="1"/>
    <xf numFmtId="9" fontId="0" fillId="4" borderId="1" xfId="0" applyNumberFormat="1" applyFill="1" applyBorder="1"/>
    <xf numFmtId="164" fontId="0" fillId="2" borderId="1" xfId="0" applyNumberFormat="1" applyFill="1" applyBorder="1"/>
    <xf numFmtId="9" fontId="0" fillId="2" borderId="1" xfId="0" applyNumberFormat="1" applyFill="1" applyBorder="1"/>
    <xf numFmtId="164" fontId="0" fillId="5" borderId="1" xfId="0" applyNumberFormat="1" applyFill="1" applyBorder="1"/>
    <xf numFmtId="9" fontId="0" fillId="5" borderId="1" xfId="0" applyNumberFormat="1" applyFill="1" applyBorder="1"/>
    <xf numFmtId="164" fontId="2" fillId="5" borderId="1" xfId="0" applyNumberFormat="1" applyFont="1" applyFill="1" applyBorder="1"/>
    <xf numFmtId="9" fontId="1" fillId="4" borderId="1" xfId="0" applyNumberFormat="1" applyFont="1" applyFill="1" applyBorder="1"/>
    <xf numFmtId="164" fontId="2" fillId="6" borderId="1" xfId="0" applyNumberFormat="1" applyFont="1" applyFill="1" applyBorder="1"/>
    <xf numFmtId="164" fontId="0" fillId="6" borderId="1" xfId="0" applyNumberFormat="1" applyFill="1" applyBorder="1"/>
    <xf numFmtId="9" fontId="0" fillId="6" borderId="1" xfId="0" applyNumberFormat="1" applyFill="1" applyBorder="1"/>
    <xf numFmtId="9" fontId="1" fillId="6" borderId="1" xfId="0" applyNumberFormat="1" applyFont="1" applyFill="1" applyBorder="1"/>
    <xf numFmtId="164" fontId="0" fillId="7" borderId="1" xfId="0" applyNumberFormat="1" applyFill="1" applyBorder="1"/>
    <xf numFmtId="164" fontId="2" fillId="7" borderId="1" xfId="0" applyNumberFormat="1" applyFont="1" applyFill="1" applyBorder="1"/>
    <xf numFmtId="164" fontId="2" fillId="8" borderId="1" xfId="0" applyNumberFormat="1" applyFont="1" applyFill="1" applyBorder="1"/>
    <xf numFmtId="164" fontId="2" fillId="9" borderId="1" xfId="0" applyNumberFormat="1" applyFont="1" applyFill="1" applyBorder="1" applyAlignment="1">
      <alignment horizontal="center"/>
    </xf>
    <xf numFmtId="164" fontId="2" fillId="10" borderId="1" xfId="0" applyNumberFormat="1" applyFont="1" applyFill="1" applyBorder="1"/>
    <xf numFmtId="164" fontId="2" fillId="3" borderId="1" xfId="0" applyNumberFormat="1" applyFont="1" applyFill="1" applyBorder="1" applyAlignment="1">
      <alignment horizontal="center"/>
    </xf>
    <xf numFmtId="164" fontId="2" fillId="8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26447-A037-4B19-8571-C0834C6E2ABD}">
  <dimension ref="A1:J36"/>
  <sheetViews>
    <sheetView tabSelected="1" zoomScale="93" zoomScaleNormal="93" workbookViewId="0">
      <pane xSplit="1" ySplit="2" topLeftCell="B3" activePane="bottomRight" state="frozen"/>
      <selection pane="bottomRight" activeCell="R29" sqref="R29"/>
      <selection pane="bottomLeft" activeCell="A3" sqref="A3"/>
      <selection pane="topRight" activeCell="B1" sqref="B1"/>
    </sheetView>
  </sheetViews>
  <sheetFormatPr defaultColWidth="9" defaultRowHeight="14.25"/>
  <cols>
    <col min="1" max="1" width="19.28515625" style="4" customWidth="1"/>
    <col min="2" max="2" width="12.140625" style="4" customWidth="1"/>
    <col min="3" max="5" width="9" style="4"/>
    <col min="6" max="6" width="17.85546875" style="4" customWidth="1"/>
    <col min="7" max="9" width="9" style="4"/>
    <col min="10" max="10" width="20" style="4" customWidth="1"/>
    <col min="11" max="16384" width="9" style="4"/>
  </cols>
  <sheetData>
    <row r="1" spans="1:10" s="1" customFormat="1">
      <c r="B1" s="23"/>
      <c r="C1" s="24" t="s">
        <v>0</v>
      </c>
      <c r="D1" s="24"/>
      <c r="E1" s="24"/>
      <c r="F1" s="24"/>
      <c r="G1" s="25" t="s">
        <v>1</v>
      </c>
      <c r="H1" s="25"/>
      <c r="I1" s="25"/>
      <c r="J1" s="22" t="s">
        <v>2</v>
      </c>
    </row>
    <row r="2" spans="1:10" s="1" customFormat="1">
      <c r="B2" s="2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21" t="s">
        <v>4</v>
      </c>
      <c r="H2" s="21" t="s">
        <v>5</v>
      </c>
      <c r="I2" s="21" t="s">
        <v>6</v>
      </c>
      <c r="J2" s="22" t="s">
        <v>8</v>
      </c>
    </row>
    <row r="3" spans="1:10" s="1" customFormat="1">
      <c r="A3" s="1" t="s">
        <v>9</v>
      </c>
    </row>
    <row r="4" spans="1:10">
      <c r="A4" s="6" t="s">
        <v>10</v>
      </c>
      <c r="B4" s="6" t="s">
        <v>11</v>
      </c>
      <c r="C4" s="6">
        <v>20000</v>
      </c>
      <c r="D4" s="6">
        <v>18000</v>
      </c>
      <c r="E4" s="6">
        <f>D4-C4</f>
        <v>-2000</v>
      </c>
      <c r="F4" s="6" t="s">
        <v>12</v>
      </c>
      <c r="G4" s="6">
        <f>C4*3</f>
        <v>60000</v>
      </c>
      <c r="H4" s="6">
        <f>D4*3</f>
        <v>54000</v>
      </c>
      <c r="I4" s="6">
        <f>H4-G4</f>
        <v>-6000</v>
      </c>
      <c r="J4" s="6" t="s">
        <v>13</v>
      </c>
    </row>
    <row r="5" spans="1:10">
      <c r="A5" s="6" t="s">
        <v>14</v>
      </c>
      <c r="B5" s="6" t="s">
        <v>11</v>
      </c>
      <c r="C5" s="6">
        <v>10000</v>
      </c>
      <c r="D5" s="6">
        <v>10000</v>
      </c>
      <c r="E5" s="6"/>
      <c r="F5" s="6"/>
      <c r="G5" s="6">
        <f t="shared" ref="G5:G22" si="0">C5*3</f>
        <v>30000</v>
      </c>
      <c r="H5" s="6">
        <f t="shared" ref="H5:H22" si="1">D5*3</f>
        <v>30000</v>
      </c>
      <c r="I5" s="6"/>
      <c r="J5" s="6" t="s">
        <v>15</v>
      </c>
    </row>
    <row r="6" spans="1:10" s="1" customFormat="1">
      <c r="A6" s="7" t="s">
        <v>16</v>
      </c>
      <c r="B6" s="6" t="s">
        <v>11</v>
      </c>
      <c r="C6" s="7">
        <f>C4-C5</f>
        <v>10000</v>
      </c>
      <c r="D6" s="7">
        <f>D4-D5</f>
        <v>8000</v>
      </c>
      <c r="E6" s="6">
        <f>D6-C6</f>
        <v>-2000</v>
      </c>
      <c r="F6" s="6" t="s">
        <v>17</v>
      </c>
      <c r="G6" s="6">
        <f t="shared" si="0"/>
        <v>30000</v>
      </c>
      <c r="H6" s="6">
        <f t="shared" si="1"/>
        <v>24000</v>
      </c>
      <c r="I6" s="7">
        <f>H6-G6</f>
        <v>-6000</v>
      </c>
      <c r="J6" s="7"/>
    </row>
    <row r="7" spans="1:10">
      <c r="A7" s="6" t="s">
        <v>18</v>
      </c>
      <c r="B7" s="6" t="s">
        <v>11</v>
      </c>
      <c r="C7" s="8">
        <f>C6/C4</f>
        <v>0.5</v>
      </c>
      <c r="D7" s="8">
        <f t="shared" ref="D7" si="2">D6/D4</f>
        <v>0.44444444444444442</v>
      </c>
      <c r="E7" s="14">
        <f>D7-C7</f>
        <v>-5.555555555555558E-2</v>
      </c>
      <c r="F7" s="6"/>
      <c r="G7" s="8">
        <f>G6/G4</f>
        <v>0.5</v>
      </c>
      <c r="H7" s="8">
        <f t="shared" ref="H7" si="3">H6/H4</f>
        <v>0.44444444444444442</v>
      </c>
      <c r="I7" s="14">
        <f>H7-G7</f>
        <v>-5.555555555555558E-2</v>
      </c>
      <c r="J7" s="6" t="s">
        <v>19</v>
      </c>
    </row>
    <row r="8" spans="1:10">
      <c r="C8" s="5"/>
    </row>
    <row r="9" spans="1:10">
      <c r="A9" s="9" t="s">
        <v>20</v>
      </c>
      <c r="B9" s="9" t="s">
        <v>21</v>
      </c>
      <c r="C9" s="9">
        <v>12000</v>
      </c>
      <c r="D9" s="9">
        <v>13000</v>
      </c>
      <c r="E9" s="9">
        <f>D9-C9</f>
        <v>1000</v>
      </c>
      <c r="F9" s="9" t="s">
        <v>22</v>
      </c>
      <c r="G9" s="9">
        <f t="shared" si="0"/>
        <v>36000</v>
      </c>
      <c r="H9" s="9">
        <f t="shared" si="1"/>
        <v>39000</v>
      </c>
      <c r="I9" s="9">
        <f>H9-G9</f>
        <v>3000</v>
      </c>
      <c r="J9" s="9" t="s">
        <v>23</v>
      </c>
    </row>
    <row r="10" spans="1:10">
      <c r="A10" s="9" t="s">
        <v>24</v>
      </c>
      <c r="B10" s="9" t="s">
        <v>21</v>
      </c>
      <c r="C10" s="9">
        <v>7000</v>
      </c>
      <c r="D10" s="9">
        <v>7000</v>
      </c>
      <c r="E10" s="9"/>
      <c r="F10" s="9"/>
      <c r="G10" s="9">
        <f t="shared" si="0"/>
        <v>21000</v>
      </c>
      <c r="H10" s="9">
        <f t="shared" si="1"/>
        <v>21000</v>
      </c>
      <c r="I10" s="9"/>
      <c r="J10" s="9" t="s">
        <v>25</v>
      </c>
    </row>
    <row r="11" spans="1:10" s="1" customFormat="1">
      <c r="A11" s="2" t="s">
        <v>26</v>
      </c>
      <c r="B11" s="2" t="s">
        <v>21</v>
      </c>
      <c r="C11" s="2">
        <f>C9-C10</f>
        <v>5000</v>
      </c>
      <c r="D11" s="2">
        <f>D9-D10</f>
        <v>6000</v>
      </c>
      <c r="E11" s="2">
        <f>D11-C11</f>
        <v>1000</v>
      </c>
      <c r="F11" s="2"/>
      <c r="G11" s="2">
        <f t="shared" si="0"/>
        <v>15000</v>
      </c>
      <c r="H11" s="2">
        <f t="shared" si="1"/>
        <v>18000</v>
      </c>
      <c r="I11" s="2">
        <f>H11-G11</f>
        <v>3000</v>
      </c>
      <c r="J11" s="2"/>
    </row>
    <row r="12" spans="1:10">
      <c r="A12" s="9" t="s">
        <v>27</v>
      </c>
      <c r="B12" s="9" t="s">
        <v>21</v>
      </c>
      <c r="C12" s="10">
        <f>C11/C9</f>
        <v>0.41666666666666669</v>
      </c>
      <c r="D12" s="10">
        <f t="shared" ref="D12" si="4">D11/D9</f>
        <v>0.46153846153846156</v>
      </c>
      <c r="E12" s="10">
        <f>D12-C12</f>
        <v>4.4871794871794879E-2</v>
      </c>
      <c r="F12" s="9" t="s">
        <v>28</v>
      </c>
      <c r="G12" s="10">
        <f>G11/G9</f>
        <v>0.41666666666666669</v>
      </c>
      <c r="H12" s="10">
        <f t="shared" ref="H12" si="5">H11/H9</f>
        <v>0.46153846153846156</v>
      </c>
      <c r="I12" s="10">
        <f>H12-G12</f>
        <v>4.4871794871794879E-2</v>
      </c>
      <c r="J12" s="9" t="s">
        <v>29</v>
      </c>
    </row>
    <row r="13" spans="1:10">
      <c r="C13" s="5"/>
      <c r="D13" s="5"/>
      <c r="E13" s="5"/>
      <c r="I13" s="5"/>
    </row>
    <row r="14" spans="1:10">
      <c r="A14" s="11" t="s">
        <v>30</v>
      </c>
      <c r="B14" s="11" t="s">
        <v>31</v>
      </c>
      <c r="C14" s="11">
        <v>15000</v>
      </c>
      <c r="D14" s="11">
        <v>12000</v>
      </c>
      <c r="E14" s="11">
        <f>D14-C14</f>
        <v>-3000</v>
      </c>
      <c r="F14" s="11" t="s">
        <v>32</v>
      </c>
      <c r="G14" s="11">
        <f t="shared" si="0"/>
        <v>45000</v>
      </c>
      <c r="H14" s="11">
        <f t="shared" si="1"/>
        <v>36000</v>
      </c>
      <c r="I14" s="11">
        <f>H14-G14</f>
        <v>-9000</v>
      </c>
      <c r="J14" s="11" t="s">
        <v>33</v>
      </c>
    </row>
    <row r="15" spans="1:10">
      <c r="A15" s="11" t="s">
        <v>34</v>
      </c>
      <c r="B15" s="11" t="s">
        <v>31</v>
      </c>
      <c r="C15" s="11">
        <v>5000</v>
      </c>
      <c r="D15" s="11">
        <v>4000</v>
      </c>
      <c r="E15" s="11"/>
      <c r="F15" s="11"/>
      <c r="G15" s="11">
        <f t="shared" si="0"/>
        <v>15000</v>
      </c>
      <c r="H15" s="11">
        <f t="shared" si="1"/>
        <v>12000</v>
      </c>
      <c r="I15" s="11"/>
      <c r="J15" s="11"/>
    </row>
    <row r="16" spans="1:10" s="1" customFormat="1">
      <c r="A16" s="13" t="s">
        <v>35</v>
      </c>
      <c r="B16" s="11" t="s">
        <v>31</v>
      </c>
      <c r="C16" s="13">
        <f>C14-C15</f>
        <v>10000</v>
      </c>
      <c r="D16" s="13">
        <f>D14-D15</f>
        <v>8000</v>
      </c>
      <c r="E16" s="11">
        <f>D16-C16</f>
        <v>-2000</v>
      </c>
      <c r="F16" s="13"/>
      <c r="G16" s="11">
        <f t="shared" si="0"/>
        <v>30000</v>
      </c>
      <c r="H16" s="11">
        <f t="shared" si="1"/>
        <v>24000</v>
      </c>
      <c r="I16" s="13">
        <f>H16-G16</f>
        <v>-6000</v>
      </c>
      <c r="J16" s="13"/>
    </row>
    <row r="17" spans="1:10">
      <c r="A17" s="11" t="s">
        <v>27</v>
      </c>
      <c r="B17" s="11" t="s">
        <v>31</v>
      </c>
      <c r="C17" s="12">
        <f>C16/C14</f>
        <v>0.66666666666666663</v>
      </c>
      <c r="D17" s="12">
        <f>D16/D14</f>
        <v>0.66666666666666663</v>
      </c>
      <c r="E17" s="12">
        <f>D17-C17</f>
        <v>0</v>
      </c>
      <c r="F17" s="11"/>
      <c r="G17" s="12">
        <f>G16/G14</f>
        <v>0.66666666666666663</v>
      </c>
      <c r="H17" s="12">
        <f>H16/H14</f>
        <v>0.66666666666666663</v>
      </c>
      <c r="I17" s="12">
        <f>H17-G17</f>
        <v>0</v>
      </c>
      <c r="J17" s="11" t="s">
        <v>36</v>
      </c>
    </row>
    <row r="19" spans="1:10" s="1" customFormat="1">
      <c r="A19" s="15" t="s">
        <v>37</v>
      </c>
      <c r="B19" s="16"/>
      <c r="C19" s="15"/>
      <c r="D19" s="15"/>
      <c r="E19" s="16"/>
      <c r="F19" s="15"/>
      <c r="G19" s="16"/>
      <c r="H19" s="16"/>
      <c r="I19" s="15"/>
      <c r="J19" s="15"/>
    </row>
    <row r="20" spans="1:10">
      <c r="A20" s="16" t="s">
        <v>38</v>
      </c>
      <c r="B20" s="16" t="s">
        <v>39</v>
      </c>
      <c r="C20" s="15">
        <f>SUM(C4+C9+C14)</f>
        <v>47000</v>
      </c>
      <c r="D20" s="15">
        <f>SUM(D4+D9+D14)</f>
        <v>43000</v>
      </c>
      <c r="E20" s="16">
        <f>D20-C20</f>
        <v>-4000</v>
      </c>
      <c r="F20" s="16"/>
      <c r="G20" s="16">
        <f t="shared" si="0"/>
        <v>141000</v>
      </c>
      <c r="H20" s="16">
        <f t="shared" si="1"/>
        <v>129000</v>
      </c>
      <c r="I20" s="15">
        <f>H20-G20</f>
        <v>-12000</v>
      </c>
      <c r="J20" s="16" t="s">
        <v>40</v>
      </c>
    </row>
    <row r="21" spans="1:10">
      <c r="A21" s="16" t="s">
        <v>41</v>
      </c>
      <c r="B21" s="16" t="s">
        <v>39</v>
      </c>
      <c r="C21" s="15">
        <f>SUM(C5+C10+C15)</f>
        <v>22000</v>
      </c>
      <c r="D21" s="15">
        <f t="shared" ref="D21:D22" si="6">SUM(D5+D10+D15)</f>
        <v>21000</v>
      </c>
      <c r="E21" s="16"/>
      <c r="F21" s="16"/>
      <c r="G21" s="16">
        <f t="shared" si="0"/>
        <v>66000</v>
      </c>
      <c r="H21" s="16">
        <f t="shared" si="1"/>
        <v>63000</v>
      </c>
      <c r="I21" s="15"/>
      <c r="J21" s="16" t="s">
        <v>42</v>
      </c>
    </row>
    <row r="22" spans="1:10" s="1" customFormat="1">
      <c r="A22" s="15" t="s">
        <v>43</v>
      </c>
      <c r="B22" s="15" t="s">
        <v>39</v>
      </c>
      <c r="C22" s="15">
        <f>SUM(C6+C11+C16)</f>
        <v>25000</v>
      </c>
      <c r="D22" s="15">
        <f t="shared" si="6"/>
        <v>22000</v>
      </c>
      <c r="E22" s="15">
        <f t="shared" ref="E22" si="7">D22-C22</f>
        <v>-3000</v>
      </c>
      <c r="F22" s="15"/>
      <c r="G22" s="15">
        <f t="shared" si="0"/>
        <v>75000</v>
      </c>
      <c r="H22" s="15">
        <f t="shared" si="1"/>
        <v>66000</v>
      </c>
      <c r="I22" s="15">
        <f t="shared" ref="I22" si="8">H22-G22</f>
        <v>-9000</v>
      </c>
      <c r="J22" s="15"/>
    </row>
    <row r="23" spans="1:10">
      <c r="A23" s="16" t="s">
        <v>27</v>
      </c>
      <c r="B23" s="16" t="s">
        <v>39</v>
      </c>
      <c r="C23" s="17">
        <f>C22/C20</f>
        <v>0.53191489361702127</v>
      </c>
      <c r="D23" s="17">
        <f>D22/D20</f>
        <v>0.51162790697674421</v>
      </c>
      <c r="E23" s="18">
        <f>D23-C23</f>
        <v>-2.028698664027706E-2</v>
      </c>
      <c r="F23" s="16"/>
      <c r="G23" s="17">
        <f>G22/G20</f>
        <v>0.53191489361702127</v>
      </c>
      <c r="H23" s="17">
        <f>H22/H20</f>
        <v>0.51162790697674421</v>
      </c>
      <c r="I23" s="18">
        <f>H23-G23</f>
        <v>-2.028698664027706E-2</v>
      </c>
      <c r="J23" s="16" t="s">
        <v>44</v>
      </c>
    </row>
    <row r="25" spans="1:10" s="1" customFormat="1">
      <c r="A25" s="1" t="s">
        <v>45</v>
      </c>
      <c r="E25" s="4"/>
    </row>
    <row r="26" spans="1:10" s="1" customFormat="1">
      <c r="A26" s="19" t="s">
        <v>46</v>
      </c>
      <c r="B26" s="19" t="s">
        <v>47</v>
      </c>
      <c r="C26" s="19">
        <v>10000</v>
      </c>
      <c r="D26" s="19">
        <v>10000</v>
      </c>
      <c r="E26" s="19">
        <f>D26-C26</f>
        <v>0</v>
      </c>
      <c r="F26" s="20"/>
      <c r="G26" s="19">
        <f>C26*3</f>
        <v>30000</v>
      </c>
      <c r="H26" s="19">
        <f t="shared" ref="H26:I36" si="9">D26*3</f>
        <v>30000</v>
      </c>
      <c r="I26" s="19">
        <f t="shared" si="9"/>
        <v>0</v>
      </c>
      <c r="J26" s="19" t="s">
        <v>48</v>
      </c>
    </row>
    <row r="27" spans="1:10">
      <c r="A27" s="19" t="s">
        <v>49</v>
      </c>
      <c r="B27" s="19" t="s">
        <v>47</v>
      </c>
      <c r="C27" s="19">
        <v>3000</v>
      </c>
      <c r="D27" s="19">
        <v>2000</v>
      </c>
      <c r="E27" s="19">
        <f t="shared" ref="E27:E36" si="10">D27-C27</f>
        <v>-1000</v>
      </c>
      <c r="F27" s="19" t="s">
        <v>50</v>
      </c>
      <c r="G27" s="19">
        <f t="shared" ref="G27:G36" si="11">C27*3</f>
        <v>9000</v>
      </c>
      <c r="H27" s="19">
        <f t="shared" si="9"/>
        <v>6000</v>
      </c>
      <c r="I27" s="19">
        <f t="shared" si="9"/>
        <v>-3000</v>
      </c>
      <c r="J27" s="19" t="s">
        <v>51</v>
      </c>
    </row>
    <row r="28" spans="1:10">
      <c r="A28" s="19" t="s">
        <v>52</v>
      </c>
      <c r="B28" s="19" t="s">
        <v>47</v>
      </c>
      <c r="C28" s="19">
        <v>3000</v>
      </c>
      <c r="D28" s="19">
        <v>3000</v>
      </c>
      <c r="E28" s="19">
        <f t="shared" si="10"/>
        <v>0</v>
      </c>
      <c r="F28" s="19"/>
      <c r="G28" s="19">
        <f t="shared" si="11"/>
        <v>9000</v>
      </c>
      <c r="H28" s="19">
        <f t="shared" si="9"/>
        <v>9000</v>
      </c>
      <c r="I28" s="19">
        <f t="shared" si="9"/>
        <v>0</v>
      </c>
      <c r="J28" s="19" t="s">
        <v>53</v>
      </c>
    </row>
    <row r="29" spans="1:10">
      <c r="A29" s="19" t="s">
        <v>54</v>
      </c>
      <c r="B29" s="19" t="s">
        <v>47</v>
      </c>
      <c r="C29" s="19">
        <v>1000</v>
      </c>
      <c r="D29" s="19">
        <v>1000</v>
      </c>
      <c r="E29" s="19">
        <f t="shared" si="10"/>
        <v>0</v>
      </c>
      <c r="F29" s="19"/>
      <c r="G29" s="19">
        <f t="shared" si="11"/>
        <v>3000</v>
      </c>
      <c r="H29" s="19">
        <f t="shared" si="9"/>
        <v>3000</v>
      </c>
      <c r="I29" s="19">
        <f t="shared" si="9"/>
        <v>0</v>
      </c>
      <c r="J29" s="19" t="s">
        <v>55</v>
      </c>
    </row>
    <row r="30" spans="1:10">
      <c r="A30" s="19" t="s">
        <v>56</v>
      </c>
      <c r="B30" s="19" t="s">
        <v>47</v>
      </c>
      <c r="C30" s="19">
        <v>500</v>
      </c>
      <c r="D30" s="19">
        <v>600</v>
      </c>
      <c r="E30" s="19">
        <f t="shared" si="10"/>
        <v>100</v>
      </c>
      <c r="F30" s="19"/>
      <c r="G30" s="19">
        <f t="shared" si="11"/>
        <v>1500</v>
      </c>
      <c r="H30" s="19">
        <f t="shared" si="9"/>
        <v>1800</v>
      </c>
      <c r="I30" s="19">
        <f t="shared" si="9"/>
        <v>300</v>
      </c>
      <c r="J30" s="19" t="s">
        <v>57</v>
      </c>
    </row>
    <row r="31" spans="1:10">
      <c r="A31" s="19" t="s">
        <v>58</v>
      </c>
      <c r="B31" s="19" t="s">
        <v>47</v>
      </c>
      <c r="C31" s="19">
        <v>500</v>
      </c>
      <c r="D31" s="19">
        <v>500</v>
      </c>
      <c r="E31" s="19">
        <f t="shared" si="10"/>
        <v>0</v>
      </c>
      <c r="F31" s="19"/>
      <c r="G31" s="19">
        <f t="shared" si="11"/>
        <v>1500</v>
      </c>
      <c r="H31" s="19">
        <f t="shared" si="9"/>
        <v>1500</v>
      </c>
      <c r="I31" s="19">
        <f t="shared" si="9"/>
        <v>0</v>
      </c>
      <c r="J31" s="19" t="s">
        <v>59</v>
      </c>
    </row>
    <row r="32" spans="1:10">
      <c r="A32" s="19" t="s">
        <v>60</v>
      </c>
      <c r="B32" s="19" t="s">
        <v>47</v>
      </c>
      <c r="C32" s="19">
        <v>300</v>
      </c>
      <c r="D32" s="19">
        <v>400</v>
      </c>
      <c r="E32" s="19">
        <f t="shared" si="10"/>
        <v>100</v>
      </c>
      <c r="F32" s="19"/>
      <c r="G32" s="19">
        <f t="shared" si="11"/>
        <v>900</v>
      </c>
      <c r="H32" s="19">
        <f t="shared" si="9"/>
        <v>1200</v>
      </c>
      <c r="I32" s="19">
        <f t="shared" si="9"/>
        <v>300</v>
      </c>
      <c r="J32" s="19" t="s">
        <v>61</v>
      </c>
    </row>
    <row r="33" spans="1:10">
      <c r="A33" s="19" t="s">
        <v>62</v>
      </c>
      <c r="B33" s="19" t="s">
        <v>47</v>
      </c>
      <c r="C33" s="19">
        <v>500</v>
      </c>
      <c r="D33" s="19">
        <v>300</v>
      </c>
      <c r="E33" s="19">
        <f t="shared" si="10"/>
        <v>-200</v>
      </c>
      <c r="F33" s="19" t="s">
        <v>63</v>
      </c>
      <c r="G33" s="19">
        <f t="shared" si="11"/>
        <v>1500</v>
      </c>
      <c r="H33" s="19">
        <f t="shared" si="9"/>
        <v>900</v>
      </c>
      <c r="I33" s="19">
        <f t="shared" si="9"/>
        <v>-600</v>
      </c>
      <c r="J33" s="19" t="s">
        <v>64</v>
      </c>
    </row>
    <row r="34" spans="1:10" s="1" customFormat="1">
      <c r="A34" s="20" t="s">
        <v>37</v>
      </c>
      <c r="B34" s="20"/>
      <c r="C34" s="20">
        <f>SUM(C26:C33)</f>
        <v>18800</v>
      </c>
      <c r="D34" s="20">
        <f>SUM(D26:D33)</f>
        <v>17800</v>
      </c>
      <c r="E34" s="20">
        <f t="shared" si="10"/>
        <v>-1000</v>
      </c>
      <c r="F34" s="20"/>
      <c r="G34" s="19">
        <f t="shared" si="11"/>
        <v>56400</v>
      </c>
      <c r="H34" s="19">
        <f t="shared" si="9"/>
        <v>53400</v>
      </c>
      <c r="I34" s="19">
        <f t="shared" si="9"/>
        <v>-3000</v>
      </c>
      <c r="J34" s="20"/>
    </row>
    <row r="36" spans="1:10" s="1" customFormat="1">
      <c r="A36" s="7" t="s">
        <v>65</v>
      </c>
      <c r="B36" s="7"/>
      <c r="C36" s="7">
        <f>C22-C34</f>
        <v>6200</v>
      </c>
      <c r="D36" s="7">
        <f>D22-D34</f>
        <v>4200</v>
      </c>
      <c r="E36" s="7">
        <f t="shared" si="10"/>
        <v>-2000</v>
      </c>
      <c r="F36" s="7"/>
      <c r="G36" s="7">
        <f t="shared" si="11"/>
        <v>18600</v>
      </c>
      <c r="H36" s="7">
        <f t="shared" si="9"/>
        <v>12600</v>
      </c>
      <c r="I36" s="7">
        <f t="shared" si="9"/>
        <v>-6000</v>
      </c>
      <c r="J36" s="7" t="s">
        <v>66</v>
      </c>
    </row>
  </sheetData>
  <mergeCells count="2">
    <mergeCell ref="C1:F1"/>
    <mergeCell ref="G1:I1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Duncan Collins</dc:creator>
  <cp:keywords/>
  <dc:description/>
  <cp:lastModifiedBy/>
  <cp:revision/>
  <dcterms:created xsi:type="dcterms:W3CDTF">2022-03-01T15:12:08Z</dcterms:created>
  <dcterms:modified xsi:type="dcterms:W3CDTF">2024-03-10T12:17:01Z</dcterms:modified>
  <cp:category/>
  <cp:contentStatus/>
</cp:coreProperties>
</file>